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nson\Desktop\X\"/>
    </mc:Choice>
  </mc:AlternateContent>
  <bookViews>
    <workbookView xWindow="0" yWindow="0" windowWidth="23040" windowHeight="8820"/>
  </bookViews>
  <sheets>
    <sheet name="summary" sheetId="1" r:id="rId1"/>
  </sheets>
  <externalReferences>
    <externalReference r:id="rId2"/>
  </externalReferences>
  <definedNames>
    <definedName name="_Fill" localSheetId="0" hidden="1">#REF!</definedName>
    <definedName name="_Fill" hidden="1">#REF!</definedName>
    <definedName name="_xlnm._FilterDatabase" localSheetId="0" hidden="1">summary!$A$2:$F$57</definedName>
    <definedName name="_Key1" localSheetId="0" hidden="1">[1]Data!#REF!</definedName>
    <definedName name="_Key1" hidden="1">[1]Data!#REF!</definedName>
    <definedName name="_Order1" hidden="1">255</definedName>
    <definedName name="Sasha" localSheetId="0" hidden="1">{#N/A,#N/A,FALSE,"Truck Rent"}</definedName>
    <definedName name="Sasha" hidden="1">{#N/A,#N/A,FALSE,"Truck Rent"}</definedName>
    <definedName name="wrn.MUSA._.TRUCKS." localSheetId="0" hidden="1">{#N/A,#N/A,FALSE,"Truck Rent"}</definedName>
    <definedName name="wrn.MUSA._.TRUCKS." hidden="1">{#N/A,#N/A,FALSE,"Truck Rent"}</definedName>
  </definedNames>
  <calcPr calcId="152511"/>
</workbook>
</file>

<file path=xl/calcChain.xml><?xml version="1.0" encoding="utf-8"?>
<calcChain xmlns="http://schemas.openxmlformats.org/spreadsheetml/2006/main">
  <c r="E57" i="1" l="1"/>
  <c r="D56" i="1"/>
  <c r="E56" i="1" s="1"/>
  <c r="D55" i="1"/>
  <c r="E55" i="1" s="1"/>
  <c r="E54" i="1"/>
  <c r="E53" i="1"/>
  <c r="E52" i="1"/>
  <c r="E51" i="1"/>
  <c r="D51" i="1"/>
  <c r="E43" i="1"/>
  <c r="E42" i="1"/>
  <c r="E41" i="1"/>
  <c r="E40" i="1"/>
  <c r="E39" i="1"/>
  <c r="E38" i="1"/>
  <c r="E37" i="1"/>
  <c r="E36" i="1"/>
  <c r="E35" i="1"/>
  <c r="E34" i="1"/>
  <c r="E32" i="1"/>
  <c r="D32" i="1"/>
  <c r="D30" i="1"/>
  <c r="E30" i="1" s="1"/>
  <c r="D29" i="1"/>
  <c r="E29" i="1" s="1"/>
  <c r="E27" i="1"/>
  <c r="D27" i="1"/>
  <c r="D26" i="1"/>
  <c r="E26" i="1" s="1"/>
  <c r="E8" i="1"/>
</calcChain>
</file>

<file path=xl/sharedStrings.xml><?xml version="1.0" encoding="utf-8"?>
<sst xmlns="http://schemas.openxmlformats.org/spreadsheetml/2006/main" count="83" uniqueCount="76">
  <si>
    <t>Emergency Stock (as of 13 June 2016)</t>
  </si>
  <si>
    <t>Sector/Cluster</t>
  </si>
  <si>
    <t>Item</t>
  </si>
  <si>
    <t>Balance</t>
  </si>
  <si>
    <t>Coverage HH</t>
  </si>
  <si>
    <t>Gaps
(Target 10,000 HH-case load)</t>
  </si>
  <si>
    <t>Remark</t>
  </si>
  <si>
    <t>Child Protection</t>
  </si>
  <si>
    <t>Child Friendly Space Kit</t>
  </si>
  <si>
    <t>Community Kit</t>
  </si>
  <si>
    <t>CP Kits</t>
  </si>
  <si>
    <t>CPG Kit</t>
  </si>
  <si>
    <t>Reunification kit</t>
  </si>
  <si>
    <t>Vest</t>
  </si>
  <si>
    <t>Education</t>
  </si>
  <si>
    <t>ECD Kit</t>
  </si>
  <si>
    <t>40students/kit</t>
  </si>
  <si>
    <t>Essential Learning Packages</t>
  </si>
  <si>
    <t>Exercise Books</t>
  </si>
  <si>
    <t>1 dozen(12 books) per 1 Student</t>
  </si>
  <si>
    <t>First aid Kits</t>
  </si>
  <si>
    <t>Rain Coat</t>
  </si>
  <si>
    <t>Recreation Kit</t>
  </si>
  <si>
    <t>School Kit</t>
  </si>
  <si>
    <t>School Uniform</t>
  </si>
  <si>
    <t>Student Kits</t>
  </si>
  <si>
    <t>Teacher Kit</t>
  </si>
  <si>
    <t>Temporary school tent</t>
  </si>
  <si>
    <t>Food</t>
  </si>
  <si>
    <t>High Energy Biscuit (MT)</t>
  </si>
  <si>
    <t>Only from Maungdaw WFP</t>
  </si>
  <si>
    <t>Oil (MT)</t>
  </si>
  <si>
    <t>Rice (MT)</t>
  </si>
  <si>
    <t>Salt (MT)</t>
  </si>
  <si>
    <t>Wheat Soya Blend (MT)</t>
  </si>
  <si>
    <t>GBV</t>
  </si>
  <si>
    <t>Baby Kit</t>
  </si>
  <si>
    <t>Clean Delivery Kits</t>
  </si>
  <si>
    <t>Dignity Kits</t>
  </si>
  <si>
    <t>Household size based on census</t>
  </si>
  <si>
    <t>Headscarves</t>
  </si>
  <si>
    <t>Sanitory Kit</t>
  </si>
  <si>
    <t>Health</t>
  </si>
  <si>
    <t>DDK basic module</t>
  </si>
  <si>
    <t>Functional Health Teams</t>
  </si>
  <si>
    <t>Functional Health teams can cover 21,300 patients</t>
  </si>
  <si>
    <t>IEHK</t>
  </si>
  <si>
    <t>NFI</t>
  </si>
  <si>
    <t>Blanket</t>
  </si>
  <si>
    <t>Bucket</t>
  </si>
  <si>
    <t>Jerry Can</t>
  </si>
  <si>
    <t>Kitchen Set</t>
  </si>
  <si>
    <t>Mat</t>
  </si>
  <si>
    <t>Mosquito Net</t>
  </si>
  <si>
    <t>NFI Kits</t>
  </si>
  <si>
    <t>Solar Equipment</t>
  </si>
  <si>
    <t>Solar Lamps</t>
  </si>
  <si>
    <t>Nutrition</t>
  </si>
  <si>
    <t>Child Survival Kit A ( 8 items )</t>
  </si>
  <si>
    <t>child Survival kits A 35 kits can cover 296 Children &lt; 5 With SAM</t>
  </si>
  <si>
    <t>IFE kit (11 iteams)</t>
  </si>
  <si>
    <t>Multiple Micronutrient Film-coated Tablet (Pac)</t>
  </si>
  <si>
    <t>ORS, Box-100 Sachet (Pac)</t>
  </si>
  <si>
    <t>RUTF (Carton)</t>
  </si>
  <si>
    <t>Screening material (Pcs)</t>
  </si>
  <si>
    <t>Zinc Tablet 20 mg, (10 tab x 10 blissters x 72 box)/carton (Tablets)</t>
  </si>
  <si>
    <t>Shelter</t>
  </si>
  <si>
    <t>Community Shelter Tool Kit</t>
  </si>
  <si>
    <t>5 LH per 1 tool kit, 8 Houseshold in 1 LH</t>
  </si>
  <si>
    <t>Family Tent</t>
  </si>
  <si>
    <t>Shelter Kit</t>
  </si>
  <si>
    <t>Tarpaulin rolls</t>
  </si>
  <si>
    <t>WASH</t>
  </si>
  <si>
    <t>Contingency Sanitation items for approximately (people):</t>
  </si>
  <si>
    <t>Contingency Water supply items for approximately (people)</t>
  </si>
  <si>
    <t>Hygiene Kits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</si>
</sst>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5" formatCode="_(* #,##0_);_(* \(#,##0\);_(* &quot;-&quot;??_);_(@_)"/>
    <numFmt numFmtId="166" formatCode="_-* #,##0_-;\-* #,##0_-;_-* &quot;-&quot;??_-;_-@_-"/>
    <numFmt numFmtId="167" formatCode="[$-409]dd\-mmm\-yy;@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2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036CB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68">
    <xf numFmtId="0" fontId="0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5" fillId="0" borderId="0" applyFont="0" applyFill="0" applyBorder="0" applyAlignment="0" applyProtection="0"/>
    <xf numFmtId="167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1" fillId="0" borderId="0"/>
    <xf numFmtId="0" fontId="7" fillId="0" borderId="0"/>
  </cellStyleXfs>
  <cellXfs count="23">
    <xf numFmtId="0" fontId="0" fillId="0" borderId="0" xfId="0"/>
    <xf numFmtId="3" fontId="0" fillId="0" borderId="0" xfId="0" applyNumberFormat="1"/>
    <xf numFmtId="0" fontId="2" fillId="2" borderId="3" xfId="0" applyFont="1" applyFill="1" applyBorder="1" applyAlignment="1">
      <alignment horizontal="center" vertical="center" wrapText="1"/>
    </xf>
    <xf numFmtId="165" fontId="2" fillId="2" borderId="3" xfId="1" applyNumberFormat="1" applyFont="1" applyFill="1" applyBorder="1" applyAlignment="1">
      <alignment horizontal="center" vertical="center" wrapText="1"/>
    </xf>
    <xf numFmtId="165" fontId="2" fillId="3" borderId="3" xfId="1" applyNumberFormat="1" applyFont="1" applyFill="1" applyBorder="1" applyAlignment="1">
      <alignment horizontal="center" vertical="center" wrapText="1"/>
    </xf>
    <xf numFmtId="165" fontId="4" fillId="4" borderId="3" xfId="1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3" xfId="0" applyBorder="1" applyAlignment="1">
      <alignment wrapText="1"/>
    </xf>
    <xf numFmtId="165" fontId="0" fillId="0" borderId="3" xfId="1" applyNumberFormat="1" applyFont="1" applyBorder="1"/>
    <xf numFmtId="165" fontId="0" fillId="4" borderId="3" xfId="0" applyNumberFormat="1" applyFill="1" applyBorder="1"/>
    <xf numFmtId="0" fontId="0" fillId="0" borderId="3" xfId="0" applyBorder="1"/>
    <xf numFmtId="165" fontId="0" fillId="0" borderId="0" xfId="0" applyNumberFormat="1"/>
    <xf numFmtId="164" fontId="0" fillId="0" borderId="3" xfId="1" applyNumberFormat="1" applyFont="1" applyBorder="1"/>
    <xf numFmtId="0" fontId="3" fillId="0" borderId="0" xfId="0" applyFont="1"/>
    <xf numFmtId="165" fontId="0" fillId="0" borderId="0" xfId="1" applyNumberFormat="1" applyFont="1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</cellXfs>
  <cellStyles count="68">
    <cellStyle name="Comma" xfId="1" builtinId="3"/>
    <cellStyle name="Comma 2" xfId="2"/>
    <cellStyle name="Comma 2 2" xfId="3"/>
    <cellStyle name="Comma 2 2 2" xfId="4"/>
    <cellStyle name="Comma 2 3" xfId="5"/>
    <cellStyle name="Comma 3" xfId="6"/>
    <cellStyle name="Normal" xfId="0" builtinId="0"/>
    <cellStyle name="Normal 10" xfId="7"/>
    <cellStyle name="Normal 2" xfId="8"/>
    <cellStyle name="Normal 2 10" xfId="9"/>
    <cellStyle name="Normal 2 11" xfId="10"/>
    <cellStyle name="Normal 2 12" xfId="11"/>
    <cellStyle name="Normal 2 13" xfId="12"/>
    <cellStyle name="Normal 2 14" xfId="13"/>
    <cellStyle name="Normal 2 15" xfId="14"/>
    <cellStyle name="Normal 2 16" xfId="15"/>
    <cellStyle name="Normal 2 17" xfId="16"/>
    <cellStyle name="Normal 2 18" xfId="17"/>
    <cellStyle name="Normal 2 19" xfId="18"/>
    <cellStyle name="Normal 2 2" xfId="19"/>
    <cellStyle name="Normal 2 2 2" xfId="20"/>
    <cellStyle name="Normal 2 20" xfId="21"/>
    <cellStyle name="Normal 2 21" xfId="22"/>
    <cellStyle name="Normal 2 22" xfId="23"/>
    <cellStyle name="Normal 2 23" xfId="24"/>
    <cellStyle name="Normal 2 24" xfId="25"/>
    <cellStyle name="Normal 2 25" xfId="26"/>
    <cellStyle name="Normal 2 26" xfId="27"/>
    <cellStyle name="Normal 2 27" xfId="28"/>
    <cellStyle name="Normal 2 28" xfId="29"/>
    <cellStyle name="Normal 2 29" xfId="30"/>
    <cellStyle name="Normal 2 3" xfId="31"/>
    <cellStyle name="Normal 2 30" xfId="32"/>
    <cellStyle name="Normal 2 31" xfId="33"/>
    <cellStyle name="Normal 2 32" xfId="34"/>
    <cellStyle name="Normal 2 33" xfId="35"/>
    <cellStyle name="Normal 2 34" xfId="36"/>
    <cellStyle name="Normal 2 35" xfId="37"/>
    <cellStyle name="Normal 2 36" xfId="38"/>
    <cellStyle name="Normal 2 37" xfId="39"/>
    <cellStyle name="Normal 2 38" xfId="40"/>
    <cellStyle name="Normal 2 39" xfId="41"/>
    <cellStyle name="Normal 2 4" xfId="42"/>
    <cellStyle name="Normal 2 40" xfId="43"/>
    <cellStyle name="Normal 2 41" xfId="44"/>
    <cellStyle name="Normal 2 42" xfId="45"/>
    <cellStyle name="Normal 2 43" xfId="46"/>
    <cellStyle name="Normal 2 44" xfId="47"/>
    <cellStyle name="Normal 2 45" xfId="48"/>
    <cellStyle name="Normal 2 46" xfId="49"/>
    <cellStyle name="Normal 2 47" xfId="50"/>
    <cellStyle name="Normal 2 48" xfId="51"/>
    <cellStyle name="Normal 2 49" xfId="52"/>
    <cellStyle name="Normal 2 5" xfId="53"/>
    <cellStyle name="Normal 2 50" xfId="54"/>
    <cellStyle name="Normal 2 51" xfId="55"/>
    <cellStyle name="Normal 2 52" xfId="56"/>
    <cellStyle name="Normal 2 53" xfId="57"/>
    <cellStyle name="Normal 2 54" xfId="58"/>
    <cellStyle name="Normal 2 55" xfId="59"/>
    <cellStyle name="Normal 2 56" xfId="60"/>
    <cellStyle name="Normal 2 6" xfId="61"/>
    <cellStyle name="Normal 2 7" xfId="62"/>
    <cellStyle name="Normal 2 8" xfId="63"/>
    <cellStyle name="Normal 2 9" xfId="64"/>
    <cellStyle name="Normal 3" xfId="65"/>
    <cellStyle name="Normal 3 2" xfId="66"/>
    <cellStyle name="Normal 4" xfId="67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Finance\Delegates\Delegate%20Per%20Diem%20Sheet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mpty Sheet"/>
      <sheetName val="PD Sheet"/>
      <sheetName val="Data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tabSelected="1" zoomScaleNormal="100" workbookViewId="0">
      <selection activeCell="K34" sqref="K34"/>
    </sheetView>
  </sheetViews>
  <sheetFormatPr defaultRowHeight="14.4"/>
  <cols>
    <col min="1" max="1" width="15.44140625" style="13" bestFit="1" customWidth="1"/>
    <col min="2" max="2" width="35" style="6" customWidth="1"/>
    <col min="3" max="3" width="12" style="14" customWidth="1"/>
    <col min="4" max="4" width="14.33203125" style="14" customWidth="1"/>
    <col min="5" max="5" width="20.109375" customWidth="1"/>
    <col min="6" max="6" width="24.88671875" bestFit="1" customWidth="1"/>
  </cols>
  <sheetData>
    <row r="1" spans="1:8">
      <c r="A1" s="15" t="s">
        <v>0</v>
      </c>
      <c r="B1" s="16"/>
      <c r="C1" s="1"/>
      <c r="D1" s="1"/>
      <c r="E1" s="1"/>
    </row>
    <row r="2" spans="1:8" s="6" customFormat="1" ht="27" customHeight="1">
      <c r="A2" s="2" t="s">
        <v>1</v>
      </c>
      <c r="B2" s="2" t="s">
        <v>2</v>
      </c>
      <c r="C2" s="3" t="s">
        <v>3</v>
      </c>
      <c r="D2" s="4" t="s">
        <v>4</v>
      </c>
      <c r="E2" s="5" t="s">
        <v>5</v>
      </c>
      <c r="F2" s="3" t="s">
        <v>6</v>
      </c>
    </row>
    <row r="3" spans="1:8">
      <c r="A3" s="17" t="s">
        <v>7</v>
      </c>
      <c r="B3" s="7" t="s">
        <v>8</v>
      </c>
      <c r="C3" s="8">
        <v>45</v>
      </c>
      <c r="D3" s="8"/>
      <c r="E3" s="9"/>
      <c r="F3" s="10"/>
      <c r="H3" s="11"/>
    </row>
    <row r="4" spans="1:8">
      <c r="A4" s="18"/>
      <c r="B4" s="7" t="s">
        <v>9</v>
      </c>
      <c r="C4" s="8">
        <v>40</v>
      </c>
      <c r="D4" s="8"/>
      <c r="E4" s="9"/>
      <c r="F4" s="10"/>
      <c r="H4" s="11"/>
    </row>
    <row r="5" spans="1:8">
      <c r="A5" s="18"/>
      <c r="B5" s="7" t="s">
        <v>10</v>
      </c>
      <c r="C5" s="8">
        <v>677</v>
      </c>
      <c r="D5" s="8"/>
      <c r="E5" s="9"/>
      <c r="F5" s="10"/>
      <c r="H5" s="11"/>
    </row>
    <row r="6" spans="1:8">
      <c r="A6" s="18"/>
      <c r="B6" s="7" t="s">
        <v>11</v>
      </c>
      <c r="C6" s="8">
        <v>19</v>
      </c>
      <c r="D6" s="8"/>
      <c r="E6" s="9"/>
      <c r="F6" s="10"/>
      <c r="H6" s="11"/>
    </row>
    <row r="7" spans="1:8">
      <c r="A7" s="18"/>
      <c r="B7" s="7" t="s">
        <v>12</v>
      </c>
      <c r="C7" s="8">
        <v>278</v>
      </c>
      <c r="D7" s="8"/>
      <c r="E7" s="9"/>
      <c r="F7" s="10"/>
      <c r="H7" s="11"/>
    </row>
    <row r="8" spans="1:8">
      <c r="A8" s="19"/>
      <c r="B8" s="7" t="s">
        <v>13</v>
      </c>
      <c r="C8" s="8">
        <v>255</v>
      </c>
      <c r="D8" s="8">
        <v>255</v>
      </c>
      <c r="E8" s="9">
        <f>D8-10000</f>
        <v>-9745</v>
      </c>
      <c r="F8" s="10"/>
      <c r="H8" s="11"/>
    </row>
    <row r="9" spans="1:8">
      <c r="A9" s="17" t="s">
        <v>14</v>
      </c>
      <c r="B9" s="7" t="s">
        <v>15</v>
      </c>
      <c r="C9" s="8">
        <v>10</v>
      </c>
      <c r="D9" s="8"/>
      <c r="E9" s="9"/>
      <c r="F9" s="10" t="s">
        <v>16</v>
      </c>
      <c r="H9" s="11"/>
    </row>
    <row r="10" spans="1:8">
      <c r="A10" s="18"/>
      <c r="B10" s="7" t="s">
        <v>17</v>
      </c>
      <c r="C10" s="8">
        <v>14645</v>
      </c>
      <c r="D10" s="8"/>
      <c r="E10" s="9"/>
      <c r="F10" s="10"/>
    </row>
    <row r="11" spans="1:8" ht="28.8">
      <c r="A11" s="18"/>
      <c r="B11" s="7" t="s">
        <v>18</v>
      </c>
      <c r="C11" s="8">
        <v>5000</v>
      </c>
      <c r="D11" s="12"/>
      <c r="E11" s="9"/>
      <c r="F11" s="7" t="s">
        <v>19</v>
      </c>
    </row>
    <row r="12" spans="1:8">
      <c r="A12" s="18"/>
      <c r="B12" s="7" t="s">
        <v>20</v>
      </c>
      <c r="C12" s="8">
        <v>25</v>
      </c>
      <c r="D12" s="8"/>
      <c r="E12" s="9"/>
      <c r="F12" s="10"/>
    </row>
    <row r="13" spans="1:8">
      <c r="A13" s="18"/>
      <c r="B13" s="7" t="s">
        <v>21</v>
      </c>
      <c r="C13" s="8">
        <v>840</v>
      </c>
      <c r="D13" s="8"/>
      <c r="E13" s="9"/>
      <c r="F13" s="10"/>
    </row>
    <row r="14" spans="1:8">
      <c r="A14" s="18"/>
      <c r="B14" s="7" t="s">
        <v>22</v>
      </c>
      <c r="C14" s="8">
        <v>205</v>
      </c>
      <c r="D14" s="8"/>
      <c r="E14" s="9"/>
      <c r="F14" s="10"/>
    </row>
    <row r="15" spans="1:8">
      <c r="A15" s="18"/>
      <c r="B15" s="7" t="s">
        <v>23</v>
      </c>
      <c r="C15" s="8">
        <v>50</v>
      </c>
      <c r="D15" s="8"/>
      <c r="E15" s="9"/>
      <c r="F15" s="10"/>
    </row>
    <row r="16" spans="1:8">
      <c r="A16" s="18"/>
      <c r="B16" s="7" t="s">
        <v>24</v>
      </c>
      <c r="C16" s="8">
        <v>101</v>
      </c>
      <c r="D16" s="8"/>
      <c r="E16" s="9"/>
      <c r="F16" s="10"/>
    </row>
    <row r="17" spans="1:6">
      <c r="A17" s="18"/>
      <c r="B17" s="7" t="s">
        <v>25</v>
      </c>
      <c r="C17" s="8">
        <v>2597</v>
      </c>
      <c r="D17" s="8"/>
      <c r="E17" s="9"/>
      <c r="F17" s="10"/>
    </row>
    <row r="18" spans="1:6">
      <c r="A18" s="18"/>
      <c r="B18" s="7" t="s">
        <v>26</v>
      </c>
      <c r="C18" s="8">
        <v>819</v>
      </c>
      <c r="D18" s="8"/>
      <c r="E18" s="9"/>
      <c r="F18" s="10"/>
    </row>
    <row r="19" spans="1:6">
      <c r="A19" s="18"/>
      <c r="B19" s="7" t="s">
        <v>27</v>
      </c>
      <c r="C19" s="8">
        <v>7</v>
      </c>
      <c r="D19" s="8"/>
      <c r="E19" s="9"/>
      <c r="F19" s="10"/>
    </row>
    <row r="20" spans="1:6">
      <c r="A20" s="17" t="s">
        <v>28</v>
      </c>
      <c r="B20" s="7" t="s">
        <v>29</v>
      </c>
      <c r="C20" s="8">
        <v>174.13800000000001</v>
      </c>
      <c r="D20" s="8"/>
      <c r="E20" s="9"/>
      <c r="F20" s="20" t="s">
        <v>30</v>
      </c>
    </row>
    <row r="21" spans="1:6">
      <c r="A21" s="18"/>
      <c r="B21" s="7" t="s">
        <v>31</v>
      </c>
      <c r="C21" s="8">
        <v>4.7370000000000001</v>
      </c>
      <c r="D21" s="8"/>
      <c r="E21" s="9"/>
      <c r="F21" s="21"/>
    </row>
    <row r="22" spans="1:6">
      <c r="A22" s="18"/>
      <c r="B22" s="7" t="s">
        <v>32</v>
      </c>
      <c r="C22" s="8">
        <v>128.30000000000001</v>
      </c>
      <c r="D22" s="8"/>
      <c r="E22" s="9"/>
      <c r="F22" s="21"/>
    </row>
    <row r="23" spans="1:6">
      <c r="A23" s="18"/>
      <c r="B23" s="7" t="s">
        <v>33</v>
      </c>
      <c r="C23" s="8">
        <v>2.0259999999999998</v>
      </c>
      <c r="D23" s="8"/>
      <c r="E23" s="9"/>
      <c r="F23" s="21"/>
    </row>
    <row r="24" spans="1:6">
      <c r="A24" s="19"/>
      <c r="B24" s="7" t="s">
        <v>34</v>
      </c>
      <c r="C24" s="8">
        <v>78.375</v>
      </c>
      <c r="D24" s="8"/>
      <c r="E24" s="9"/>
      <c r="F24" s="22"/>
    </row>
    <row r="25" spans="1:6">
      <c r="A25" s="17" t="s">
        <v>35</v>
      </c>
      <c r="B25" s="7" t="s">
        <v>36</v>
      </c>
      <c r="C25" s="8">
        <v>2750</v>
      </c>
      <c r="D25" s="8"/>
      <c r="E25" s="9"/>
      <c r="F25" s="10"/>
    </row>
    <row r="26" spans="1:6">
      <c r="A26" s="18"/>
      <c r="B26" s="7" t="s">
        <v>37</v>
      </c>
      <c r="C26" s="8">
        <v>450</v>
      </c>
      <c r="D26" s="8">
        <f>C26</f>
        <v>450</v>
      </c>
      <c r="E26" s="9">
        <f t="shared" ref="E26:E57" si="0">D26-10000</f>
        <v>-9550</v>
      </c>
      <c r="F26" s="10"/>
    </row>
    <row r="27" spans="1:6" ht="28.8">
      <c r="A27" s="18"/>
      <c r="B27" s="7" t="s">
        <v>38</v>
      </c>
      <c r="C27" s="8">
        <v>1260</v>
      </c>
      <c r="D27" s="8">
        <f>C27/4.7</f>
        <v>268.08510638297872</v>
      </c>
      <c r="E27" s="9">
        <f t="shared" si="0"/>
        <v>-9731.9148936170204</v>
      </c>
      <c r="F27" s="7" t="s">
        <v>39</v>
      </c>
    </row>
    <row r="28" spans="1:6">
      <c r="A28" s="18"/>
      <c r="B28" s="7" t="s">
        <v>40</v>
      </c>
      <c r="C28" s="8">
        <v>735</v>
      </c>
      <c r="D28" s="8"/>
      <c r="E28" s="9"/>
      <c r="F28" s="10"/>
    </row>
    <row r="29" spans="1:6" ht="28.8">
      <c r="A29" s="18"/>
      <c r="B29" s="7" t="s">
        <v>21</v>
      </c>
      <c r="C29" s="8">
        <v>1195</v>
      </c>
      <c r="D29" s="8">
        <f>C29/4.7</f>
        <v>254.25531914893617</v>
      </c>
      <c r="E29" s="9">
        <f t="shared" si="0"/>
        <v>-9745.7446808510631</v>
      </c>
      <c r="F29" s="7" t="s">
        <v>39</v>
      </c>
    </row>
    <row r="30" spans="1:6" ht="28.8">
      <c r="A30" s="19"/>
      <c r="B30" s="7" t="s">
        <v>41</v>
      </c>
      <c r="C30" s="8">
        <v>6698</v>
      </c>
      <c r="D30" s="8">
        <f>C30/4.7</f>
        <v>1425.1063829787233</v>
      </c>
      <c r="E30" s="9">
        <f t="shared" si="0"/>
        <v>-8574.8936170212764</v>
      </c>
      <c r="F30" s="7" t="s">
        <v>39</v>
      </c>
    </row>
    <row r="31" spans="1:6">
      <c r="A31" s="18" t="s">
        <v>42</v>
      </c>
      <c r="B31" s="7" t="s">
        <v>43</v>
      </c>
      <c r="C31" s="8">
        <v>2</v>
      </c>
      <c r="D31" s="8"/>
      <c r="E31" s="9"/>
      <c r="F31" s="10"/>
    </row>
    <row r="32" spans="1:6" ht="28.8">
      <c r="A32" s="18"/>
      <c r="B32" s="7" t="s">
        <v>44</v>
      </c>
      <c r="C32" s="8">
        <v>51</v>
      </c>
      <c r="D32" s="8">
        <f>21300/4.7</f>
        <v>4531.9148936170213</v>
      </c>
      <c r="E32" s="9">
        <f t="shared" si="0"/>
        <v>-5468.0851063829787</v>
      </c>
      <c r="F32" s="7" t="s">
        <v>45</v>
      </c>
    </row>
    <row r="33" spans="1:6">
      <c r="A33" s="19"/>
      <c r="B33" s="7" t="s">
        <v>46</v>
      </c>
      <c r="C33" s="8">
        <v>6</v>
      </c>
      <c r="D33" s="8"/>
      <c r="E33" s="9"/>
      <c r="F33" s="10"/>
    </row>
    <row r="34" spans="1:6" ht="28.8">
      <c r="A34" s="17" t="s">
        <v>47</v>
      </c>
      <c r="B34" s="7" t="s">
        <v>48</v>
      </c>
      <c r="C34" s="8">
        <v>4879</v>
      </c>
      <c r="D34" s="8">
        <v>1108.8636363636363</v>
      </c>
      <c r="E34" s="9">
        <f t="shared" si="0"/>
        <v>-8891.136363636364</v>
      </c>
      <c r="F34" s="7" t="s">
        <v>39</v>
      </c>
    </row>
    <row r="35" spans="1:6">
      <c r="A35" s="18"/>
      <c r="B35" s="7" t="s">
        <v>49</v>
      </c>
      <c r="C35" s="8">
        <v>1876</v>
      </c>
      <c r="D35" s="8">
        <v>1876</v>
      </c>
      <c r="E35" s="9">
        <f t="shared" si="0"/>
        <v>-8124</v>
      </c>
      <c r="F35" s="10"/>
    </row>
    <row r="36" spans="1:6">
      <c r="A36" s="18"/>
      <c r="B36" s="7" t="s">
        <v>50</v>
      </c>
      <c r="C36" s="8">
        <v>4217</v>
      </c>
      <c r="D36" s="8">
        <v>4217</v>
      </c>
      <c r="E36" s="9">
        <f t="shared" si="0"/>
        <v>-5783</v>
      </c>
      <c r="F36" s="10"/>
    </row>
    <row r="37" spans="1:6">
      <c r="A37" s="18"/>
      <c r="B37" s="7" t="s">
        <v>51</v>
      </c>
      <c r="C37" s="8">
        <v>1733</v>
      </c>
      <c r="D37" s="8">
        <v>1733</v>
      </c>
      <c r="E37" s="9">
        <f t="shared" si="0"/>
        <v>-8267</v>
      </c>
      <c r="F37" s="10"/>
    </row>
    <row r="38" spans="1:6">
      <c r="A38" s="18"/>
      <c r="B38" s="7" t="s">
        <v>52</v>
      </c>
      <c r="C38" s="8">
        <v>5848</v>
      </c>
      <c r="D38" s="8">
        <v>5848</v>
      </c>
      <c r="E38" s="9">
        <f t="shared" si="0"/>
        <v>-4152</v>
      </c>
      <c r="F38" s="10"/>
    </row>
    <row r="39" spans="1:6">
      <c r="A39" s="18"/>
      <c r="B39" s="7" t="s">
        <v>53</v>
      </c>
      <c r="C39" s="8">
        <v>7688</v>
      </c>
      <c r="D39" s="8">
        <v>7688</v>
      </c>
      <c r="E39" s="9">
        <f t="shared" si="0"/>
        <v>-2312</v>
      </c>
      <c r="F39" s="10"/>
    </row>
    <row r="40" spans="1:6">
      <c r="A40" s="18"/>
      <c r="B40" s="7" t="s">
        <v>54</v>
      </c>
      <c r="C40" s="8">
        <v>10394</v>
      </c>
      <c r="D40" s="8">
        <v>10394</v>
      </c>
      <c r="E40" s="9">
        <f t="shared" si="0"/>
        <v>394</v>
      </c>
      <c r="F40" s="10"/>
    </row>
    <row r="41" spans="1:6">
      <c r="A41" s="18"/>
      <c r="B41" s="7" t="s">
        <v>41</v>
      </c>
      <c r="C41" s="8">
        <v>986</v>
      </c>
      <c r="D41" s="8">
        <v>986</v>
      </c>
      <c r="E41" s="9">
        <f t="shared" si="0"/>
        <v>-9014</v>
      </c>
      <c r="F41" s="10"/>
    </row>
    <row r="42" spans="1:6">
      <c r="A42" s="18"/>
      <c r="B42" s="7" t="s">
        <v>55</v>
      </c>
      <c r="C42" s="8">
        <v>54</v>
      </c>
      <c r="D42" s="8">
        <v>54</v>
      </c>
      <c r="E42" s="9">
        <f t="shared" si="0"/>
        <v>-9946</v>
      </c>
      <c r="F42" s="10"/>
    </row>
    <row r="43" spans="1:6">
      <c r="A43" s="19"/>
      <c r="B43" s="7" t="s">
        <v>56</v>
      </c>
      <c r="C43" s="8">
        <v>1223</v>
      </c>
      <c r="D43" s="8">
        <v>1223</v>
      </c>
      <c r="E43" s="9">
        <f t="shared" si="0"/>
        <v>-8777</v>
      </c>
      <c r="F43" s="10"/>
    </row>
    <row r="44" spans="1:6" ht="29.25" customHeight="1">
      <c r="A44" s="17" t="s">
        <v>57</v>
      </c>
      <c r="B44" s="7" t="s">
        <v>58</v>
      </c>
      <c r="C44" s="8">
        <v>35</v>
      </c>
      <c r="D44" s="8"/>
      <c r="E44" s="9"/>
      <c r="F44" s="7" t="s">
        <v>59</v>
      </c>
    </row>
    <row r="45" spans="1:6">
      <c r="A45" s="18"/>
      <c r="B45" s="7" t="s">
        <v>60</v>
      </c>
      <c r="C45" s="8">
        <v>500</v>
      </c>
      <c r="D45" s="8"/>
      <c r="E45" s="9"/>
      <c r="F45" s="10"/>
    </row>
    <row r="46" spans="1:6" ht="28.8">
      <c r="A46" s="18"/>
      <c r="B46" s="7" t="s">
        <v>61</v>
      </c>
      <c r="C46" s="8">
        <v>115</v>
      </c>
      <c r="D46" s="8"/>
      <c r="E46" s="9"/>
      <c r="F46" s="10"/>
    </row>
    <row r="47" spans="1:6">
      <c r="A47" s="18"/>
      <c r="B47" s="7" t="s">
        <v>62</v>
      </c>
      <c r="C47" s="8">
        <v>155</v>
      </c>
      <c r="D47" s="8"/>
      <c r="E47" s="9"/>
      <c r="F47" s="10"/>
    </row>
    <row r="48" spans="1:6">
      <c r="A48" s="18"/>
      <c r="B48" s="7" t="s">
        <v>63</v>
      </c>
      <c r="C48" s="8">
        <v>48</v>
      </c>
      <c r="D48" s="8"/>
      <c r="E48" s="9"/>
      <c r="F48" s="10"/>
    </row>
    <row r="49" spans="1:6">
      <c r="A49" s="18"/>
      <c r="B49" s="7" t="s">
        <v>64</v>
      </c>
      <c r="C49" s="8">
        <v>849</v>
      </c>
      <c r="D49" s="8"/>
      <c r="E49" s="9"/>
      <c r="F49" s="10"/>
    </row>
    <row r="50" spans="1:6" ht="28.8">
      <c r="A50" s="19"/>
      <c r="B50" s="7" t="s">
        <v>65</v>
      </c>
      <c r="C50" s="8">
        <v>24650</v>
      </c>
      <c r="D50" s="8"/>
      <c r="E50" s="9"/>
      <c r="F50" s="10"/>
    </row>
    <row r="51" spans="1:6" ht="28.8">
      <c r="A51" s="17" t="s">
        <v>66</v>
      </c>
      <c r="B51" s="7" t="s">
        <v>67</v>
      </c>
      <c r="C51" s="8">
        <v>246</v>
      </c>
      <c r="D51" s="8">
        <f>C51*40</f>
        <v>9840</v>
      </c>
      <c r="E51" s="9">
        <f t="shared" si="0"/>
        <v>-160</v>
      </c>
      <c r="F51" s="7" t="s">
        <v>68</v>
      </c>
    </row>
    <row r="52" spans="1:6">
      <c r="A52" s="18"/>
      <c r="B52" s="7" t="s">
        <v>69</v>
      </c>
      <c r="C52" s="8">
        <v>520</v>
      </c>
      <c r="D52" s="8">
        <v>520</v>
      </c>
      <c r="E52" s="9">
        <f t="shared" si="0"/>
        <v>-9480</v>
      </c>
      <c r="F52" s="10"/>
    </row>
    <row r="53" spans="1:6">
      <c r="A53" s="18"/>
      <c r="B53" s="7" t="s">
        <v>70</v>
      </c>
      <c r="C53" s="8">
        <v>908</v>
      </c>
      <c r="D53" s="8">
        <v>908</v>
      </c>
      <c r="E53" s="9">
        <f t="shared" si="0"/>
        <v>-9092</v>
      </c>
      <c r="F53" s="10"/>
    </row>
    <row r="54" spans="1:6">
      <c r="A54" s="18"/>
      <c r="B54" s="7" t="s">
        <v>71</v>
      </c>
      <c r="C54" s="8">
        <v>6313</v>
      </c>
      <c r="D54" s="8">
        <v>6313</v>
      </c>
      <c r="E54" s="9">
        <f t="shared" si="0"/>
        <v>-3687</v>
      </c>
      <c r="F54" s="10"/>
    </row>
    <row r="55" spans="1:6" ht="28.8">
      <c r="A55" s="17" t="s">
        <v>72</v>
      </c>
      <c r="B55" s="7" t="s">
        <v>73</v>
      </c>
      <c r="C55" s="8">
        <v>2000</v>
      </c>
      <c r="D55" s="8">
        <f>C55/4.7</f>
        <v>425.531914893617</v>
      </c>
      <c r="E55" s="9">
        <f t="shared" si="0"/>
        <v>-9574.4680851063822</v>
      </c>
      <c r="F55" s="7" t="s">
        <v>39</v>
      </c>
    </row>
    <row r="56" spans="1:6" ht="28.8">
      <c r="A56" s="18"/>
      <c r="B56" s="7" t="s">
        <v>74</v>
      </c>
      <c r="C56" s="8">
        <v>15000</v>
      </c>
      <c r="D56" s="8">
        <f>C56/4.7</f>
        <v>3191.4893617021276</v>
      </c>
      <c r="E56" s="9">
        <f t="shared" si="0"/>
        <v>-6808.510638297872</v>
      </c>
      <c r="F56" s="7" t="s">
        <v>39</v>
      </c>
    </row>
    <row r="57" spans="1:6">
      <c r="A57" s="19"/>
      <c r="B57" s="7" t="s">
        <v>75</v>
      </c>
      <c r="C57" s="8">
        <v>7990</v>
      </c>
      <c r="D57" s="8">
        <v>7990</v>
      </c>
      <c r="E57" s="9">
        <f t="shared" si="0"/>
        <v>-2010</v>
      </c>
      <c r="F57" s="10"/>
    </row>
  </sheetData>
  <autoFilter ref="A2:F57"/>
  <mergeCells count="11">
    <mergeCell ref="F20:F24"/>
    <mergeCell ref="A31:A33"/>
    <mergeCell ref="A34:A43"/>
    <mergeCell ref="A44:A50"/>
    <mergeCell ref="A51:A54"/>
    <mergeCell ref="A25:A30"/>
    <mergeCell ref="A1:B1"/>
    <mergeCell ref="A3:A8"/>
    <mergeCell ref="A9:A19"/>
    <mergeCell ref="A20:A24"/>
    <mergeCell ref="A55:A57"/>
  </mergeCells>
  <conditionalFormatting sqref="D1:D1048576">
    <cfRule type="containsText" dxfId="0" priority="1" operator="containsText" text="NULL">
      <formula>NOT(ISERROR(SEARCH("NULL",D1)))</formula>
    </cfRule>
  </conditionalFormatting>
  <pageMargins left="0" right="0" top="0" bottom="0.75" header="0.3" footer="0.3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summary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newuser</dc:creator>
  <cp:lastModifiedBy>Edward Benson</cp:lastModifiedBy>
  <dcterms:created xsi:type="dcterms:W3CDTF">2016-06-24T09:35:35Z</dcterms:created>
  <dcterms:modified xsi:type="dcterms:W3CDTF">2017-08-14T05:50:30Z</dcterms:modified>
</cp:coreProperties>
</file>